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รายการ" sheetId="1" state="visible" r:id="rId1"/>
    <sheet name="สรุปรายเดือน" sheetId="2" state="visible" r:id="rId2"/>
    <sheet name="หมวดหมู่" sheetId="3" state="visible" r:id="rId3"/>
  </sheets>
  <definedNames>
    <definedName name="Categories">หมวดหมู่!$A$2:$A$16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Txn" displayName="Txn" ref="A4:E7" headerRowCount="1">
  <autoFilter ref="A4:E7"/>
  <tableColumns count="5">
    <tableColumn id="1" name="วันที่"/>
    <tableColumn id="2" name="ประเภท"/>
    <tableColumn id="3" name="หมวดหมู่"/>
    <tableColumn id="4" name="จำนวนเงิน"/>
    <tableColumn id="5" name="บันทึก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แถวที่มีคำว่า ตัวอย่าง ถูกรวมในสรุปรายเดือน จนกว่าจะลบ</t>
        </is>
      </c>
    </row>
    <row r="2">
      <c r="A2" t="inlineStr">
        <is>
          <t>ปี 2569 ตรงกับ ค.ศ. 2026 ช่องวันที่เป็นวันที่ของ Excel (ค.ศ.) เพื่อให้สูตรสรุปทำงาน</t>
        </is>
      </c>
    </row>
    <row r="4">
      <c r="A4" t="inlineStr">
        <is>
          <t>วันที่</t>
        </is>
      </c>
      <c r="B4" t="inlineStr">
        <is>
          <t>ประเภท</t>
        </is>
      </c>
      <c r="C4" t="inlineStr">
        <is>
          <t>หมวดหมู่</t>
        </is>
      </c>
      <c r="D4" t="inlineStr">
        <is>
          <t>จำนวนเงิน</t>
        </is>
      </c>
      <c r="E4" t="inlineStr">
        <is>
          <t>บันทึก</t>
        </is>
      </c>
    </row>
    <row r="5">
      <c r="A5" s="1" t="n">
        <v>46027</v>
      </c>
      <c r="B5" t="inlineStr">
        <is>
          <t>รายรับ</t>
        </is>
      </c>
      <c r="C5" t="inlineStr">
        <is>
          <t>เงินเดือน</t>
        </is>
      </c>
      <c r="D5" s="2" t="n">
        <v>30000</v>
      </c>
      <c r="E5" t="inlineStr">
        <is>
          <t>ตัวอย่าง</t>
        </is>
      </c>
    </row>
    <row r="6">
      <c r="A6" s="1" t="n">
        <v>46029</v>
      </c>
      <c r="B6" t="inlineStr">
        <is>
          <t>รายจ่าย</t>
        </is>
      </c>
      <c r="C6" t="inlineStr">
        <is>
          <t>อาหารการกิน</t>
        </is>
      </c>
      <c r="D6" s="2" t="n">
        <v>350</v>
      </c>
      <c r="E6" t="inlineStr">
        <is>
          <t>ตัวอย่าง</t>
        </is>
      </c>
    </row>
    <row r="7">
      <c r="A7" s="1" t="n">
        <v>46030</v>
      </c>
      <c r="B7" t="inlineStr">
        <is>
          <t>รายจ่าย</t>
        </is>
      </c>
      <c r="C7" t="inlineStr">
        <is>
          <t>ค่าเดินทาง</t>
        </is>
      </c>
      <c r="D7" s="2" t="n">
        <v>45</v>
      </c>
      <c r="E7" t="inlineStr">
        <is>
          <t>ตัวอย่าง</t>
        </is>
      </c>
    </row>
  </sheetData>
  <dataValidations count="2">
    <dataValidation sqref="B5:B200" showDropDown="0" showInputMessage="0" showErrorMessage="0" allowBlank="1" type="list">
      <formula1>"รายรับ,รายจ่าย"</formula1>
    </dataValidation>
    <dataValidation sqref="C5:C200" showDropDown="0" showInputMessage="0" showErrorMessage="0" allowBlank="1" type="list">
      <formula1>=Categories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ปี 2569 (ค.ศ. 2026)</t>
        </is>
      </c>
    </row>
    <row r="3">
      <c r="A3" t="inlineStr">
        <is>
          <t>คงเหลือในตารางนี้คือรายรับลบรายจ่ายในไฟล์ ไม่ใช่ยอดบัญชีธนาคาร</t>
        </is>
      </c>
    </row>
    <row r="5">
      <c r="A5" t="inlineStr">
        <is>
          <t>เดือน</t>
        </is>
      </c>
      <c r="B5" t="inlineStr">
        <is>
          <t>รวมรายรับ</t>
        </is>
      </c>
      <c r="C5" t="inlineStr">
        <is>
          <t>รวมรายจ่าย</t>
        </is>
      </c>
      <c r="D5" t="inlineStr">
        <is>
          <t>คงเหลือในตารางนี้</t>
        </is>
      </c>
    </row>
    <row r="6">
      <c r="A6" t="inlineStr">
        <is>
          <t>ม.ค. 2569</t>
        </is>
      </c>
      <c r="B6" s="2">
        <f>SUMIFS(Txn[จำนวนเงิน],Txn[ประเภท],"รายรับ",Txn[วันที่],"&gt;="&amp;DATE(2026,1,1),Txn[วันที่],"&lt;"&amp;DATE(2026,2,1))</f>
        <v/>
      </c>
      <c r="C6" s="2">
        <f>SUMIFS(Txn[จำนวนเงิน],Txn[ประเภท],"รายจ่าย",Txn[วันที่],"&gt;="&amp;DATE(2026,1,1),Txn[วันที่],"&lt;"&amp;DATE(2026,2,1))</f>
        <v/>
      </c>
      <c r="D6" s="2">
        <f>B6-C6</f>
        <v/>
      </c>
    </row>
    <row r="7">
      <c r="A7" t="inlineStr">
        <is>
          <t>ก.พ. 2569</t>
        </is>
      </c>
      <c r="B7" s="2">
        <f>SUMIFS(Txn[จำนวนเงิน],Txn[ประเภท],"รายรับ",Txn[วันที่],"&gt;="&amp;DATE(2026,2,1),Txn[วันที่],"&lt;"&amp;DATE(2026,3,1))</f>
        <v/>
      </c>
      <c r="C7" s="2">
        <f>SUMIFS(Txn[จำนวนเงิน],Txn[ประเภท],"รายจ่าย",Txn[วันที่],"&gt;="&amp;DATE(2026,2,1),Txn[วันที่],"&lt;"&amp;DATE(2026,3,1))</f>
        <v/>
      </c>
      <c r="D7" s="2">
        <f>B7-C7</f>
        <v/>
      </c>
    </row>
    <row r="8">
      <c r="A8" t="inlineStr">
        <is>
          <t>มี.ค. 2569</t>
        </is>
      </c>
      <c r="B8" s="2">
        <f>SUMIFS(Txn[จำนวนเงิน],Txn[ประเภท],"รายรับ",Txn[วันที่],"&gt;="&amp;DATE(2026,3,1),Txn[วันที่],"&lt;"&amp;DATE(2026,4,1))</f>
        <v/>
      </c>
      <c r="C8" s="2">
        <f>SUMIFS(Txn[จำนวนเงิน],Txn[ประเภท],"รายจ่าย",Txn[วันที่],"&gt;="&amp;DATE(2026,3,1),Txn[วันที่],"&lt;"&amp;DATE(2026,4,1))</f>
        <v/>
      </c>
      <c r="D8" s="2">
        <f>B8-C8</f>
        <v/>
      </c>
    </row>
    <row r="9">
      <c r="A9" t="inlineStr">
        <is>
          <t>เม.ย. 2569</t>
        </is>
      </c>
      <c r="B9" s="2">
        <f>SUMIFS(Txn[จำนวนเงิน],Txn[ประเภท],"รายรับ",Txn[วันที่],"&gt;="&amp;DATE(2026,4,1),Txn[วันที่],"&lt;"&amp;DATE(2026,5,1))</f>
        <v/>
      </c>
      <c r="C9" s="2">
        <f>SUMIFS(Txn[จำนวนเงิน],Txn[ประเภท],"รายจ่าย",Txn[วันที่],"&gt;="&amp;DATE(2026,4,1),Txn[วันที่],"&lt;"&amp;DATE(2026,5,1))</f>
        <v/>
      </c>
      <c r="D9" s="2">
        <f>B9-C9</f>
        <v/>
      </c>
    </row>
    <row r="10">
      <c r="A10" t="inlineStr">
        <is>
          <t>พ.ค. 2569</t>
        </is>
      </c>
      <c r="B10" s="2">
        <f>SUMIFS(Txn[จำนวนเงิน],Txn[ประเภท],"รายรับ",Txn[วันที่],"&gt;="&amp;DATE(2026,5,1),Txn[วันที่],"&lt;"&amp;DATE(2026,6,1))</f>
        <v/>
      </c>
      <c r="C10" s="2">
        <f>SUMIFS(Txn[จำนวนเงิน],Txn[ประเภท],"รายจ่าย",Txn[วันที่],"&gt;="&amp;DATE(2026,5,1),Txn[วันที่],"&lt;"&amp;DATE(2026,6,1))</f>
        <v/>
      </c>
      <c r="D10" s="2">
        <f>B10-C10</f>
        <v/>
      </c>
    </row>
    <row r="11">
      <c r="A11" t="inlineStr">
        <is>
          <t>มิ.ย. 2569</t>
        </is>
      </c>
      <c r="B11" s="2">
        <f>SUMIFS(Txn[จำนวนเงิน],Txn[ประเภท],"รายรับ",Txn[วันที่],"&gt;="&amp;DATE(2026,6,1),Txn[วันที่],"&lt;"&amp;DATE(2026,7,1))</f>
        <v/>
      </c>
      <c r="C11" s="2">
        <f>SUMIFS(Txn[จำนวนเงิน],Txn[ประเภท],"รายจ่าย",Txn[วันที่],"&gt;="&amp;DATE(2026,6,1),Txn[วันที่],"&lt;"&amp;DATE(2026,7,1))</f>
        <v/>
      </c>
      <c r="D11" s="2">
        <f>B11-C11</f>
        <v/>
      </c>
    </row>
    <row r="12">
      <c r="A12" t="inlineStr">
        <is>
          <t>ก.ค. 2569</t>
        </is>
      </c>
      <c r="B12" s="2">
        <f>SUMIFS(Txn[จำนวนเงิน],Txn[ประเภท],"รายรับ",Txn[วันที่],"&gt;="&amp;DATE(2026,7,1),Txn[วันที่],"&lt;"&amp;DATE(2026,8,1))</f>
        <v/>
      </c>
      <c r="C12" s="2">
        <f>SUMIFS(Txn[จำนวนเงิน],Txn[ประเภท],"รายจ่าย",Txn[วันที่],"&gt;="&amp;DATE(2026,7,1),Txn[วันที่],"&lt;"&amp;DATE(2026,8,1))</f>
        <v/>
      </c>
      <c r="D12" s="2">
        <f>B12-C12</f>
        <v/>
      </c>
    </row>
    <row r="13">
      <c r="A13" t="inlineStr">
        <is>
          <t>ส.ค. 2569</t>
        </is>
      </c>
      <c r="B13" s="2">
        <f>SUMIFS(Txn[จำนวนเงิน],Txn[ประเภท],"รายรับ",Txn[วันที่],"&gt;="&amp;DATE(2026,8,1),Txn[วันที่],"&lt;"&amp;DATE(2026,9,1))</f>
        <v/>
      </c>
      <c r="C13" s="2">
        <f>SUMIFS(Txn[จำนวนเงิน],Txn[ประเภท],"รายจ่าย",Txn[วันที่],"&gt;="&amp;DATE(2026,8,1),Txn[วันที่],"&lt;"&amp;DATE(2026,9,1))</f>
        <v/>
      </c>
      <c r="D13" s="2">
        <f>B13-C13</f>
        <v/>
      </c>
    </row>
    <row r="14">
      <c r="A14" t="inlineStr">
        <is>
          <t>ก.ย. 2569</t>
        </is>
      </c>
      <c r="B14" s="2">
        <f>SUMIFS(Txn[จำนวนเงิน],Txn[ประเภท],"รายรับ",Txn[วันที่],"&gt;="&amp;DATE(2026,9,1),Txn[วันที่],"&lt;"&amp;DATE(2026,10,1))</f>
        <v/>
      </c>
      <c r="C14" s="2">
        <f>SUMIFS(Txn[จำนวนเงิน],Txn[ประเภท],"รายจ่าย",Txn[วันที่],"&gt;="&amp;DATE(2026,9,1),Txn[วันที่],"&lt;"&amp;DATE(2026,10,1))</f>
        <v/>
      </c>
      <c r="D14" s="2">
        <f>B14-C14</f>
        <v/>
      </c>
    </row>
    <row r="15">
      <c r="A15" t="inlineStr">
        <is>
          <t>ต.ค. 2569</t>
        </is>
      </c>
      <c r="B15" s="2">
        <f>SUMIFS(Txn[จำนวนเงิน],Txn[ประเภท],"รายรับ",Txn[วันที่],"&gt;="&amp;DATE(2026,10,1),Txn[วันที่],"&lt;"&amp;DATE(2026,11,1))</f>
        <v/>
      </c>
      <c r="C15" s="2">
        <f>SUMIFS(Txn[จำนวนเงิน],Txn[ประเภท],"รายจ่าย",Txn[วันที่],"&gt;="&amp;DATE(2026,10,1),Txn[วันที่],"&lt;"&amp;DATE(2026,11,1))</f>
        <v/>
      </c>
      <c r="D15" s="2">
        <f>B15-C15</f>
        <v/>
      </c>
    </row>
    <row r="16">
      <c r="A16" t="inlineStr">
        <is>
          <t>พ.ย. 2569</t>
        </is>
      </c>
      <c r="B16" s="2">
        <f>SUMIFS(Txn[จำนวนเงิน],Txn[ประเภท],"รายรับ",Txn[วันที่],"&gt;="&amp;DATE(2026,11,1),Txn[วันที่],"&lt;"&amp;DATE(2026,12,1))</f>
        <v/>
      </c>
      <c r="C16" s="2">
        <f>SUMIFS(Txn[จำนวนเงิน],Txn[ประเภท],"รายจ่าย",Txn[วันที่],"&gt;="&amp;DATE(2026,11,1),Txn[วันที่],"&lt;"&amp;DATE(2026,12,1))</f>
        <v/>
      </c>
      <c r="D16" s="2">
        <f>B16-C16</f>
        <v/>
      </c>
    </row>
    <row r="17">
      <c r="A17" t="inlineStr">
        <is>
          <t>ธ.ค. 2569</t>
        </is>
      </c>
      <c r="B17" s="2">
        <f>SUMIFS(Txn[จำนวนเงิน],Txn[ประเภท],"รายรับ",Txn[วันที่],"&gt;="&amp;DATE(2026,12,1),Txn[วันที่],"&lt;"&amp;DATE(2027,1,1))</f>
        <v/>
      </c>
      <c r="C17" s="2">
        <f>SUMIFS(Txn[จำนวนเงิน],Txn[ประเภท],"รายจ่าย",Txn[วันที่],"&gt;="&amp;DATE(2026,12,1),Txn[วันที่],"&lt;"&amp;DATE(2027,1,1))</f>
        <v/>
      </c>
      <c r="D17" s="2">
        <f>B17-C17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หมวดหมู่</t>
        </is>
      </c>
    </row>
    <row r="2">
      <c r="A2" t="inlineStr">
        <is>
          <t>เงินเดือน</t>
        </is>
      </c>
    </row>
    <row r="3">
      <c r="A3" t="inlineStr">
        <is>
          <t>อาชีพอิสระ</t>
        </is>
      </c>
    </row>
    <row r="4">
      <c r="A4" t="inlineStr">
        <is>
          <t>ของขวัญ</t>
        </is>
      </c>
    </row>
    <row r="5">
      <c r="A5" t="inlineStr">
        <is>
          <t>อื่นๆ</t>
        </is>
      </c>
    </row>
    <row r="6">
      <c r="A6" t="inlineStr">
        <is>
          <t>อาหารการกิน</t>
        </is>
      </c>
    </row>
    <row r="7">
      <c r="A7" t="inlineStr">
        <is>
          <t>อาหารนอกบ้าน</t>
        </is>
      </c>
    </row>
    <row r="8">
      <c r="A8" t="inlineStr">
        <is>
          <t>ค่าเดินทาง</t>
        </is>
      </c>
    </row>
    <row r="9">
      <c r="A9" t="inlineStr">
        <is>
          <t>ค่าน้ำค่าไฟ</t>
        </is>
      </c>
    </row>
    <row r="10">
      <c r="A10" t="inlineStr">
        <is>
          <t>ที่อยู่อาศัย</t>
        </is>
      </c>
    </row>
    <row r="11">
      <c r="A11" t="inlineStr">
        <is>
          <t>สุขภาพ</t>
        </is>
      </c>
    </row>
    <row r="12">
      <c r="A12" t="inlineStr">
        <is>
          <t>ช้อปปิ้ง</t>
        </is>
      </c>
    </row>
    <row r="13">
      <c r="A13" t="inlineStr">
        <is>
          <t>บันเทิง</t>
        </is>
      </c>
    </row>
    <row r="14">
      <c r="A14" t="inlineStr">
        <is>
          <t>ท่องเที่ยว</t>
        </is>
      </c>
    </row>
    <row r="15">
      <c r="A15" t="inlineStr">
        <is>
          <t>สมาชิกและบิล</t>
        </is>
      </c>
    </row>
    <row r="16">
      <c r="A16" t="inlineStr">
        <is>
          <t>อื่นๆ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2026-09-24T09:14:57Z</dcterms:created>
  <dcterms:modified xsi:type="dcterms:W3CDTF">2026-09-24T09:14:57Z</dcterms:modified>
</cp:coreProperties>
</file>